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Дашборд" sheetId="1" state="visible" r:id="rId1"/>
  </sheets>
  <definedNames>
    <definedName name="_xlnm._FilterDatabase" localSheetId="0" hidden="1">'Дашборд'!$A$1:$G$15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3">
    <font>
      <name val="Calibri"/>
      <family val="2"/>
      <color theme="1"/>
      <sz val="11"/>
      <scheme val="minor"/>
    </font>
    <font>
      <b val="1"/>
      <color rgb="00FFFFFF"/>
      <sz val="20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B2D5C"/>
      </patternFill>
    </fill>
  </fills>
  <borders count="2">
    <border>
      <left/>
      <right/>
      <top/>
      <bottom/>
      <diagonal/>
    </border>
    <border>
      <bottom style="thin">
        <color rgb="00D9E2EA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2" borderId="1" applyAlignment="1" pivotButton="0" quotePrefix="0" xfId="0">
      <alignment horizontal="center" vertical="center" wrapText="1"/>
    </xf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Динамика выручки и прибыли</a:t>
            </a:r>
          </a:p>
        </rich>
      </tx>
    </title>
    <plotArea>
      <lineChart>
        <grouping val="standard"/>
        <ser>
          <idx val="0"/>
          <order val="0"/>
          <tx>
            <strRef>
              <f>'Дашборд'!B2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'Дашборд'!$A$3:$A$14</f>
            </numRef>
          </cat>
          <val>
            <numRef>
              <f>'Дашборд'!$B$3:$B$14</f>
            </numRef>
          </val>
        </ser>
        <ser>
          <idx val="1"/>
          <order val="1"/>
          <tx>
            <strRef>
              <f>'Дашборд'!C2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'Дашборд'!$A$3:$A$14</f>
            </numRef>
          </cat>
          <val>
            <numRef>
              <f>'Дашборд'!$C$3:$C$14</f>
            </numRef>
          </val>
        </ser>
        <ser>
          <idx val="2"/>
          <order val="2"/>
          <tx>
            <strRef>
              <f>'Дашборд'!D2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'Дашборд'!$A$3:$A$14</f>
            </numRef>
          </cat>
          <val>
            <numRef>
              <f>'Дашборд'!$D$3:$D$14</f>
            </numRef>
          </val>
        </ser>
        <axId val="10"/>
        <axId val="100"/>
      </line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BYN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8</col>
      <colOff>0</colOff>
      <row>1</row>
      <rowOff>0</rowOff>
    </from>
    <ext cx="576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5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18" customWidth="1" min="2" max="2"/>
    <col width="18" customWidth="1" min="3" max="3"/>
    <col width="16" customWidth="1" min="4" max="4"/>
    <col width="18" customWidth="1" min="5" max="5"/>
    <col width="12" customWidth="1" min="6" max="6"/>
    <col width="16" customWidth="1" min="7" max="7"/>
  </cols>
  <sheetData>
    <row r="1" ht="36" customHeight="1">
      <c r="A1" s="1" t="inlineStr">
        <is>
          <t>Продажи и прибыль — демо</t>
        </is>
      </c>
    </row>
    <row r="2">
      <c r="A2" s="2" t="inlineStr">
        <is>
          <t>Месяц</t>
        </is>
      </c>
      <c r="B2" s="2" t="inlineStr">
        <is>
          <t>Выручка, BYN</t>
        </is>
      </c>
      <c r="C2" s="2" t="inlineStr">
        <is>
          <t>Себестоимость</t>
        </is>
      </c>
      <c r="D2" s="2" t="inlineStr">
        <is>
          <t>Прибыль</t>
        </is>
      </c>
      <c r="E2" s="2" t="inlineStr">
        <is>
          <t>Рентабельность</t>
        </is>
      </c>
      <c r="F2" s="2" t="inlineStr">
        <is>
          <t>Заказы</t>
        </is>
      </c>
      <c r="G2" s="2" t="inlineStr">
        <is>
          <t>Средний чек</t>
        </is>
      </c>
    </row>
    <row r="3">
      <c r="A3" t="inlineStr">
        <is>
          <t>Янв</t>
        </is>
      </c>
      <c r="B3" t="n">
        <v>72000</v>
      </c>
      <c r="C3" t="n">
        <v>46437.79</v>
      </c>
      <c r="D3">
        <f>B3-C3</f>
        <v/>
      </c>
      <c r="E3" s="3">
        <f>D3/B3</f>
        <v/>
      </c>
      <c r="F3" t="n">
        <v>172</v>
      </c>
      <c r="G3">
        <f>B3/F3</f>
        <v/>
      </c>
    </row>
    <row r="4">
      <c r="A4" t="inlineStr">
        <is>
          <t>Фев</t>
        </is>
      </c>
      <c r="B4" t="n">
        <v>64000</v>
      </c>
      <c r="C4" t="n">
        <v>40226.43</v>
      </c>
      <c r="D4">
        <f>B4-C4</f>
        <v/>
      </c>
      <c r="E4" s="3">
        <f>D4/B4</f>
        <v/>
      </c>
      <c r="F4" t="n">
        <v>106</v>
      </c>
      <c r="G4">
        <f>B4/F4</f>
        <v/>
      </c>
    </row>
    <row r="5">
      <c r="A5" t="inlineStr">
        <is>
          <t>Мар</t>
        </is>
      </c>
      <c r="B5" t="n">
        <v>65500</v>
      </c>
      <c r="C5" t="n">
        <v>44063.82</v>
      </c>
      <c r="D5">
        <f>B5-C5</f>
        <v/>
      </c>
      <c r="E5" s="3">
        <f>D5/B5</f>
        <v/>
      </c>
      <c r="F5" t="n">
        <v>187</v>
      </c>
      <c r="G5">
        <f>B5/F5</f>
        <v/>
      </c>
    </row>
    <row r="6">
      <c r="A6" t="inlineStr">
        <is>
          <t>Апр</t>
        </is>
      </c>
      <c r="B6" t="n">
        <v>71000</v>
      </c>
      <c r="C6" t="n">
        <v>49684.17</v>
      </c>
      <c r="D6">
        <f>B6-C6</f>
        <v/>
      </c>
      <c r="E6" s="3">
        <f>D6/B6</f>
        <v/>
      </c>
      <c r="F6" t="n">
        <v>181</v>
      </c>
      <c r="G6">
        <f>B6/F6</f>
        <v/>
      </c>
    </row>
    <row r="7">
      <c r="A7" t="inlineStr">
        <is>
          <t>Май</t>
        </is>
      </c>
      <c r="B7" t="n">
        <v>56500</v>
      </c>
      <c r="C7" t="n">
        <v>38564.91</v>
      </c>
      <c r="D7">
        <f>B7-C7</f>
        <v/>
      </c>
      <c r="E7" s="3">
        <f>D7/B7</f>
        <v/>
      </c>
      <c r="F7" t="n">
        <v>189</v>
      </c>
      <c r="G7">
        <f>B7/F7</f>
        <v/>
      </c>
    </row>
    <row r="8">
      <c r="A8" t="inlineStr">
        <is>
          <t>Июн</t>
        </is>
      </c>
      <c r="B8" t="n">
        <v>51000</v>
      </c>
      <c r="C8" t="n">
        <v>37594.41</v>
      </c>
      <c r="D8">
        <f>B8-C8</f>
        <v/>
      </c>
      <c r="E8" s="3">
        <f>D8/B8</f>
        <v/>
      </c>
      <c r="F8" t="n">
        <v>152</v>
      </c>
      <c r="G8">
        <f>B8/F8</f>
        <v/>
      </c>
    </row>
    <row r="9">
      <c r="A9" t="inlineStr">
        <is>
          <t>Июл</t>
        </is>
      </c>
      <c r="B9" t="n">
        <v>52000</v>
      </c>
      <c r="C9" t="n">
        <v>34016.24</v>
      </c>
      <c r="D9">
        <f>B9-C9</f>
        <v/>
      </c>
      <c r="E9" s="3">
        <f>D9/B9</f>
        <v/>
      </c>
      <c r="F9" t="n">
        <v>131</v>
      </c>
      <c r="G9">
        <f>B9/F9</f>
        <v/>
      </c>
    </row>
    <row r="10">
      <c r="A10" t="inlineStr">
        <is>
          <t>Авг</t>
        </is>
      </c>
      <c r="B10" t="n">
        <v>45500</v>
      </c>
      <c r="C10" t="n">
        <v>31163.31</v>
      </c>
      <c r="D10">
        <f>B10-C10</f>
        <v/>
      </c>
      <c r="E10" s="3">
        <f>D10/B10</f>
        <v/>
      </c>
      <c r="F10" t="n">
        <v>130</v>
      </c>
      <c r="G10">
        <f>B10/F10</f>
        <v/>
      </c>
    </row>
    <row r="11">
      <c r="A11" t="inlineStr">
        <is>
          <t>Сен</t>
        </is>
      </c>
      <c r="B11" t="n">
        <v>46500</v>
      </c>
      <c r="C11" t="n">
        <v>31469.23</v>
      </c>
      <c r="D11">
        <f>B11-C11</f>
        <v/>
      </c>
      <c r="E11" s="3">
        <f>D11/B11</f>
        <v/>
      </c>
      <c r="F11" t="n">
        <v>209</v>
      </c>
      <c r="G11">
        <f>B11/F11</f>
        <v/>
      </c>
    </row>
    <row r="12">
      <c r="A12" t="inlineStr">
        <is>
          <t>Окт</t>
        </is>
      </c>
      <c r="B12" t="n">
        <v>63500</v>
      </c>
      <c r="C12" t="n">
        <v>44360.26</v>
      </c>
      <c r="D12">
        <f>B12-C12</f>
        <v/>
      </c>
      <c r="E12" s="3">
        <f>D12/B12</f>
        <v/>
      </c>
      <c r="F12" t="n">
        <v>207</v>
      </c>
      <c r="G12">
        <f>B12/F12</f>
        <v/>
      </c>
    </row>
    <row r="13">
      <c r="A13" t="inlineStr">
        <is>
          <t>Ноя</t>
        </is>
      </c>
      <c r="B13" t="n">
        <v>47500</v>
      </c>
      <c r="C13" t="n">
        <v>29089.88</v>
      </c>
      <c r="D13">
        <f>B13-C13</f>
        <v/>
      </c>
      <c r="E13" s="3">
        <f>D13/B13</f>
        <v/>
      </c>
      <c r="F13" t="n">
        <v>112</v>
      </c>
      <c r="G13">
        <f>B13/F13</f>
        <v/>
      </c>
    </row>
    <row r="14">
      <c r="A14" t="inlineStr">
        <is>
          <t>Дек</t>
        </is>
      </c>
      <c r="B14" t="n">
        <v>74500</v>
      </c>
      <c r="C14" t="n">
        <v>47607.12</v>
      </c>
      <c r="D14">
        <f>B14-C14</f>
        <v/>
      </c>
      <c r="E14" s="3">
        <f>D14/B14</f>
        <v/>
      </c>
      <c r="F14" t="n">
        <v>159</v>
      </c>
      <c r="G14">
        <f>B14/F14</f>
        <v/>
      </c>
    </row>
    <row r="15">
      <c r="A15" s="2" t="inlineStr">
        <is>
          <t>ИТОГО</t>
        </is>
      </c>
      <c r="B15" s="2">
        <f>SUM(B3:B14)</f>
        <v/>
      </c>
      <c r="C15" s="2">
        <f>SUM(C3:C14)</f>
        <v/>
      </c>
      <c r="D15" s="2">
        <f>SUM(D3:D14)</f>
        <v/>
      </c>
      <c r="E15" s="2">
        <f>D15/B15</f>
        <v/>
      </c>
      <c r="F15" s="2">
        <f>SUM(F3:F14)</f>
        <v/>
      </c>
      <c r="G15" s="2">
        <f>B15/F15</f>
        <v/>
      </c>
    </row>
  </sheetData>
  <autoFilter ref="A1:G15"/>
  <mergeCells count="1">
    <mergeCell ref="A1:G1"/>
  </mergeCells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2026-09-04T21:32:57Z</dcterms:created>
  <dcterms:modified xmlns:dcterms="http://purl.org/dc/terms/" xmlns:xsi="http://www.w3.org/2001/XMLSchema-instance" xsi:type="dcterms:W3CDTF">2026-09-04T21:32:57Z</dcterms:modified>
</cp:coreProperties>
</file>